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 (复试)" sheetId="2" r:id="rId1"/>
  </sheets>
  <calcPr calcId="144525"/>
</workbook>
</file>

<file path=xl/sharedStrings.xml><?xml version="1.0" encoding="utf-8"?>
<sst xmlns="http://schemas.openxmlformats.org/spreadsheetml/2006/main" count="78" uniqueCount="32">
  <si>
    <t>长沙融城经济发展集团有限公司2022年第二批次公开招聘
复试成绩表</t>
  </si>
  <si>
    <t>岗位名称</t>
  </si>
  <si>
    <t>姓名</t>
  </si>
  <si>
    <t>复试（面试）成绩</t>
  </si>
  <si>
    <t>成绩排名</t>
  </si>
  <si>
    <t>备注</t>
  </si>
  <si>
    <t>副总经理</t>
  </si>
  <si>
    <t>低于70分合格线，不进入下一环节，本岗位此次招考自动作废</t>
  </si>
  <si>
    <t>文浩</t>
  </si>
  <si>
    <t>——</t>
  </si>
  <si>
    <t>缺考</t>
  </si>
  <si>
    <t>建筑设计专干</t>
  </si>
  <si>
    <t>入围体检环节</t>
  </si>
  <si>
    <t>市政设计专干</t>
  </si>
  <si>
    <t>造价管理专干</t>
  </si>
  <si>
    <t>李操</t>
  </si>
  <si>
    <t>法务专干</t>
  </si>
  <si>
    <t>综合专干</t>
  </si>
  <si>
    <t>报建主管</t>
  </si>
  <si>
    <t>马江漫</t>
  </si>
  <si>
    <t>刘丹</t>
  </si>
  <si>
    <t>邓卓</t>
  </si>
  <si>
    <t>报建专干</t>
  </si>
  <si>
    <t>张帅</t>
  </si>
  <si>
    <t>陈娟</t>
  </si>
  <si>
    <t>钟玲</t>
  </si>
  <si>
    <t>投资总监</t>
  </si>
  <si>
    <t>投资经理
（数字经济方向）</t>
  </si>
  <si>
    <t>投资经理
（生物医疗方向）</t>
  </si>
  <si>
    <t>基金经理（一）</t>
  </si>
  <si>
    <t>基金经理（二）</t>
  </si>
  <si>
    <t>风控经理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</si>
</sst>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I12" sqref="I12"/>
    </sheetView>
  </sheetViews>
  <sheetFormatPr defaultColWidth="9" defaultRowHeight="13.5" outlineLevelCol="4"/>
  <cols>
    <col min="1" max="1" width="17.375" style="1" customWidth="1"/>
    <col min="2" max="2" width="15.875" customWidth="1"/>
    <col min="3" max="3" width="18.125" customWidth="1"/>
    <col min="4" max="4" width="13.75" customWidth="1"/>
    <col min="5" max="5" width="18" customWidth="1"/>
  </cols>
  <sheetData>
    <row r="1" ht="32" customHeight="1" spans="1:5">
      <c r="A1" s="2" t="s">
        <v>0</v>
      </c>
      <c r="B1" s="3"/>
      <c r="C1" s="3"/>
      <c r="D1" s="3"/>
      <c r="E1" s="3"/>
    </row>
    <row r="2" ht="2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 t="s">
        <v>6</v>
      </c>
      <c r="B3" s="5" t="str">
        <f>"阳启明"</f>
        <v>阳启明</v>
      </c>
      <c r="C3" s="6">
        <v>67.8</v>
      </c>
      <c r="D3" s="7">
        <v>1</v>
      </c>
      <c r="E3" s="8" t="s">
        <v>7</v>
      </c>
    </row>
    <row r="4" ht="25" customHeight="1" spans="1:5">
      <c r="A4" s="5" t="s">
        <v>6</v>
      </c>
      <c r="B4" s="5" t="str">
        <f>"张伟"</f>
        <v>张伟</v>
      </c>
      <c r="C4" s="6">
        <v>65.8</v>
      </c>
      <c r="D4" s="7">
        <v>2</v>
      </c>
      <c r="E4" s="9"/>
    </row>
    <row r="5" ht="25" customHeight="1" spans="1:5">
      <c r="A5" s="5" t="s">
        <v>6</v>
      </c>
      <c r="B5" s="5" t="s">
        <v>8</v>
      </c>
      <c r="C5" s="6" t="s">
        <v>9</v>
      </c>
      <c r="D5" s="7"/>
      <c r="E5" s="5" t="s">
        <v>10</v>
      </c>
    </row>
    <row r="6" ht="25" customHeight="1" spans="1:5">
      <c r="A6" s="5" t="s">
        <v>11</v>
      </c>
      <c r="B6" s="5" t="str">
        <f>"文超"</f>
        <v>文超</v>
      </c>
      <c r="C6" s="6">
        <v>85.6</v>
      </c>
      <c r="D6" s="7">
        <v>1</v>
      </c>
      <c r="E6" s="5" t="s">
        <v>12</v>
      </c>
    </row>
    <row r="7" ht="25" customHeight="1" spans="1:5">
      <c r="A7" s="5" t="s">
        <v>11</v>
      </c>
      <c r="B7" s="5" t="str">
        <f>"黄笛子"</f>
        <v>黄笛子</v>
      </c>
      <c r="C7" s="6">
        <v>80.8</v>
      </c>
      <c r="D7" s="7">
        <v>2</v>
      </c>
      <c r="E7" s="5"/>
    </row>
    <row r="8" ht="25" customHeight="1" spans="1:5">
      <c r="A8" s="5" t="s">
        <v>11</v>
      </c>
      <c r="B8" s="5" t="str">
        <f>"蒋甜甜"</f>
        <v>蒋甜甜</v>
      </c>
      <c r="C8" s="6" t="s">
        <v>9</v>
      </c>
      <c r="D8" s="7"/>
      <c r="E8" s="5" t="s">
        <v>10</v>
      </c>
    </row>
    <row r="9" ht="25" customHeight="1" spans="1:5">
      <c r="A9" s="5" t="s">
        <v>13</v>
      </c>
      <c r="B9" s="5" t="str">
        <f>"张克礼"</f>
        <v>张克礼</v>
      </c>
      <c r="C9" s="6">
        <v>84.4</v>
      </c>
      <c r="D9" s="7">
        <v>1</v>
      </c>
      <c r="E9" s="5" t="s">
        <v>12</v>
      </c>
    </row>
    <row r="10" ht="25" customHeight="1" spans="1:5">
      <c r="A10" s="5" t="s">
        <v>13</v>
      </c>
      <c r="B10" s="5" t="str">
        <f>"杨凡"</f>
        <v>杨凡</v>
      </c>
      <c r="C10" s="6">
        <v>82</v>
      </c>
      <c r="D10" s="7">
        <v>2</v>
      </c>
      <c r="E10" s="5"/>
    </row>
    <row r="11" ht="25" customHeight="1" spans="1:5">
      <c r="A11" s="5" t="s">
        <v>13</v>
      </c>
      <c r="B11" s="5" t="str">
        <f>"董景涛"</f>
        <v>董景涛</v>
      </c>
      <c r="C11" s="6">
        <v>80</v>
      </c>
      <c r="D11" s="7">
        <v>3</v>
      </c>
      <c r="E11" s="5"/>
    </row>
    <row r="12" ht="25" customHeight="1" spans="1:5">
      <c r="A12" s="5" t="s">
        <v>14</v>
      </c>
      <c r="B12" s="5" t="str">
        <f>"李娇"</f>
        <v>李娇</v>
      </c>
      <c r="C12" s="6">
        <v>84.4</v>
      </c>
      <c r="D12" s="7">
        <v>1</v>
      </c>
      <c r="E12" s="5" t="s">
        <v>12</v>
      </c>
    </row>
    <row r="13" ht="25" customHeight="1" spans="1:5">
      <c r="A13" s="5" t="s">
        <v>14</v>
      </c>
      <c r="B13" s="5" t="str">
        <f>"李宇君"</f>
        <v>李宇君</v>
      </c>
      <c r="C13" s="6">
        <v>84</v>
      </c>
      <c r="D13" s="7">
        <v>2</v>
      </c>
      <c r="E13" s="5"/>
    </row>
    <row r="14" ht="25" customHeight="1" spans="1:5">
      <c r="A14" s="5" t="s">
        <v>14</v>
      </c>
      <c r="B14" s="5" t="s">
        <v>15</v>
      </c>
      <c r="C14" s="6">
        <v>80.6</v>
      </c>
      <c r="D14" s="7">
        <v>3</v>
      </c>
      <c r="E14" s="5"/>
    </row>
    <row r="15" ht="25" customHeight="1" spans="1:5">
      <c r="A15" s="5" t="s">
        <v>16</v>
      </c>
      <c r="B15" s="5" t="str">
        <f>"谭晓华"</f>
        <v>谭晓华</v>
      </c>
      <c r="C15" s="6">
        <v>85.4</v>
      </c>
      <c r="D15" s="7">
        <v>1</v>
      </c>
      <c r="E15" s="5" t="s">
        <v>12</v>
      </c>
    </row>
    <row r="16" ht="25" customHeight="1" spans="1:5">
      <c r="A16" s="5" t="s">
        <v>16</v>
      </c>
      <c r="B16" s="5" t="str">
        <f>"曾梓轩"</f>
        <v>曾梓轩</v>
      </c>
      <c r="C16" s="6" t="s">
        <v>9</v>
      </c>
      <c r="D16" s="7"/>
      <c r="E16" s="5" t="s">
        <v>10</v>
      </c>
    </row>
    <row r="17" ht="25" customHeight="1" spans="1:5">
      <c r="A17" s="5" t="s">
        <v>16</v>
      </c>
      <c r="B17" s="5" t="str">
        <f>"段迪青"</f>
        <v>段迪青</v>
      </c>
      <c r="C17" s="6" t="s">
        <v>9</v>
      </c>
      <c r="D17" s="7"/>
      <c r="E17" s="5" t="s">
        <v>10</v>
      </c>
    </row>
    <row r="18" ht="25" customHeight="1" spans="1:5">
      <c r="A18" s="5" t="s">
        <v>17</v>
      </c>
      <c r="B18" s="5" t="str">
        <f>"巨文博"</f>
        <v>巨文博</v>
      </c>
      <c r="C18" s="6">
        <v>85.2</v>
      </c>
      <c r="D18" s="7">
        <v>1</v>
      </c>
      <c r="E18" s="5" t="s">
        <v>12</v>
      </c>
    </row>
    <row r="19" ht="25" customHeight="1" spans="1:5">
      <c r="A19" s="5" t="s">
        <v>17</v>
      </c>
      <c r="B19" s="5" t="str">
        <f>"胡望军"</f>
        <v>胡望军</v>
      </c>
      <c r="C19" s="6">
        <v>82</v>
      </c>
      <c r="D19" s="7">
        <v>2</v>
      </c>
      <c r="E19" s="5"/>
    </row>
    <row r="20" ht="25" customHeight="1" spans="1:5">
      <c r="A20" s="5" t="s">
        <v>17</v>
      </c>
      <c r="B20" s="5" t="str">
        <f>"贾韶华"</f>
        <v>贾韶华</v>
      </c>
      <c r="C20" s="6">
        <v>80.8</v>
      </c>
      <c r="D20" s="7">
        <v>3</v>
      </c>
      <c r="E20" s="5"/>
    </row>
    <row r="21" ht="25" customHeight="1" spans="1:5">
      <c r="A21" s="10" t="s">
        <v>18</v>
      </c>
      <c r="B21" s="10" t="s">
        <v>19</v>
      </c>
      <c r="C21" s="11">
        <v>85.2</v>
      </c>
      <c r="D21" s="7">
        <v>1</v>
      </c>
      <c r="E21" s="5" t="s">
        <v>12</v>
      </c>
    </row>
    <row r="22" ht="25" customHeight="1" spans="1:5">
      <c r="A22" s="10" t="s">
        <v>18</v>
      </c>
      <c r="B22" s="12" t="s">
        <v>20</v>
      </c>
      <c r="C22" s="13">
        <v>81.6</v>
      </c>
      <c r="D22" s="7">
        <v>2</v>
      </c>
      <c r="E22" s="14"/>
    </row>
    <row r="23" ht="25" customHeight="1" spans="1:5">
      <c r="A23" s="10" t="s">
        <v>18</v>
      </c>
      <c r="B23" s="12" t="s">
        <v>21</v>
      </c>
      <c r="C23" s="13">
        <v>80.4</v>
      </c>
      <c r="D23" s="7">
        <v>3</v>
      </c>
      <c r="E23" s="14"/>
    </row>
    <row r="24" ht="25" customHeight="1" spans="1:5">
      <c r="A24" s="15" t="s">
        <v>22</v>
      </c>
      <c r="B24" s="12" t="s">
        <v>23</v>
      </c>
      <c r="C24" s="13">
        <v>82.6</v>
      </c>
      <c r="D24" s="7">
        <v>1</v>
      </c>
      <c r="E24" s="5" t="s">
        <v>12</v>
      </c>
    </row>
    <row r="25" ht="25" customHeight="1" spans="1:5">
      <c r="A25" s="15" t="s">
        <v>22</v>
      </c>
      <c r="B25" s="16" t="s">
        <v>24</v>
      </c>
      <c r="C25" s="17">
        <v>82.4</v>
      </c>
      <c r="D25" s="7">
        <v>2</v>
      </c>
      <c r="E25" s="14"/>
    </row>
    <row r="26" ht="25" customHeight="1" spans="1:5">
      <c r="A26" s="15" t="s">
        <v>22</v>
      </c>
      <c r="B26" s="12" t="s">
        <v>25</v>
      </c>
      <c r="C26" s="13">
        <v>80.2</v>
      </c>
      <c r="D26" s="7">
        <v>3</v>
      </c>
      <c r="E26" s="14"/>
    </row>
    <row r="27" ht="25" customHeight="1" spans="1:5">
      <c r="A27" s="5" t="s">
        <v>26</v>
      </c>
      <c r="B27" s="5" t="str">
        <f>"修光捷"</f>
        <v>修光捷</v>
      </c>
      <c r="C27" s="6">
        <v>83</v>
      </c>
      <c r="D27" s="7">
        <v>1</v>
      </c>
      <c r="E27" s="5" t="s">
        <v>12</v>
      </c>
    </row>
    <row r="28" ht="25" customHeight="1" spans="1:5">
      <c r="A28" s="5" t="s">
        <v>26</v>
      </c>
      <c r="B28" s="5" t="str">
        <f>"徐杰"</f>
        <v>徐杰</v>
      </c>
      <c r="C28" s="6">
        <v>80.4</v>
      </c>
      <c r="D28" s="7">
        <v>2</v>
      </c>
      <c r="E28" s="5"/>
    </row>
    <row r="29" ht="25" customHeight="1" spans="1:5">
      <c r="A29" s="5" t="s">
        <v>26</v>
      </c>
      <c r="B29" s="5" t="str">
        <f>"曾权"</f>
        <v>曾权</v>
      </c>
      <c r="C29" s="6">
        <v>75.6</v>
      </c>
      <c r="D29" s="7">
        <v>3</v>
      </c>
      <c r="E29" s="5"/>
    </row>
    <row r="30" ht="25" customHeight="1" spans="1:5">
      <c r="A30" s="18" t="s">
        <v>27</v>
      </c>
      <c r="B30" s="5" t="str">
        <f>"张帅"</f>
        <v>张帅</v>
      </c>
      <c r="C30" s="6">
        <v>83.6</v>
      </c>
      <c r="D30" s="7">
        <v>1</v>
      </c>
      <c r="E30" s="5" t="s">
        <v>12</v>
      </c>
    </row>
    <row r="31" ht="25" customHeight="1" spans="1:5">
      <c r="A31" s="18" t="s">
        <v>27</v>
      </c>
      <c r="B31" s="5" t="str">
        <f>"黄鑫"</f>
        <v>黄鑫</v>
      </c>
      <c r="C31" s="6">
        <v>77.2</v>
      </c>
      <c r="D31" s="7">
        <v>2</v>
      </c>
      <c r="E31" s="5"/>
    </row>
    <row r="32" ht="25" customHeight="1" spans="1:5">
      <c r="A32" s="18" t="s">
        <v>27</v>
      </c>
      <c r="B32" s="5" t="str">
        <f>"朱微"</f>
        <v>朱微</v>
      </c>
      <c r="C32" s="6">
        <v>75</v>
      </c>
      <c r="D32" s="7">
        <v>3</v>
      </c>
      <c r="E32" s="5"/>
    </row>
    <row r="33" ht="25" customHeight="1" spans="1:5">
      <c r="A33" s="18" t="s">
        <v>28</v>
      </c>
      <c r="B33" s="5" t="str">
        <f>"刘萍"</f>
        <v>刘萍</v>
      </c>
      <c r="C33" s="6">
        <v>80</v>
      </c>
      <c r="D33" s="7">
        <v>1</v>
      </c>
      <c r="E33" s="5" t="s">
        <v>12</v>
      </c>
    </row>
    <row r="34" ht="25" customHeight="1" spans="1:5">
      <c r="A34" s="18" t="s">
        <v>28</v>
      </c>
      <c r="B34" s="5" t="str">
        <f>"常宇"</f>
        <v>常宇</v>
      </c>
      <c r="C34" s="6">
        <v>75.8</v>
      </c>
      <c r="D34" s="7">
        <v>2</v>
      </c>
      <c r="E34" s="5"/>
    </row>
    <row r="35" ht="25" customHeight="1" spans="1:5">
      <c r="A35" s="18" t="s">
        <v>28</v>
      </c>
      <c r="B35" s="5" t="str">
        <f>"陈文佳"</f>
        <v>陈文佳</v>
      </c>
      <c r="C35" s="6">
        <v>75.8</v>
      </c>
      <c r="D35" s="7">
        <v>2</v>
      </c>
      <c r="E35" s="5"/>
    </row>
    <row r="36" ht="25" customHeight="1" spans="1:5">
      <c r="A36" s="18" t="s">
        <v>29</v>
      </c>
      <c r="B36" s="5" t="str">
        <f>"蒙丽臣"</f>
        <v>蒙丽臣</v>
      </c>
      <c r="C36" s="6">
        <v>87</v>
      </c>
      <c r="D36" s="7">
        <v>1</v>
      </c>
      <c r="E36" s="5" t="s">
        <v>12</v>
      </c>
    </row>
    <row r="37" ht="25" customHeight="1" spans="1:5">
      <c r="A37" s="18" t="s">
        <v>29</v>
      </c>
      <c r="B37" s="5" t="str">
        <f>"习雅玉"</f>
        <v>习雅玉</v>
      </c>
      <c r="C37" s="6">
        <v>74.8</v>
      </c>
      <c r="D37" s="7">
        <v>2</v>
      </c>
      <c r="E37" s="5"/>
    </row>
    <row r="38" ht="25" customHeight="1" spans="1:5">
      <c r="A38" s="18" t="s">
        <v>29</v>
      </c>
      <c r="B38" s="5" t="str">
        <f>"谌柯呈"</f>
        <v>谌柯呈</v>
      </c>
      <c r="C38" s="6">
        <v>74.4</v>
      </c>
      <c r="D38" s="7">
        <v>3</v>
      </c>
      <c r="E38" s="5"/>
    </row>
    <row r="39" ht="25" customHeight="1" spans="1:5">
      <c r="A39" s="18" t="s">
        <v>30</v>
      </c>
      <c r="B39" s="5" t="str">
        <f>"欧阳权"</f>
        <v>欧阳权</v>
      </c>
      <c r="C39" s="6">
        <v>81</v>
      </c>
      <c r="D39" s="7">
        <v>1</v>
      </c>
      <c r="E39" s="5" t="s">
        <v>12</v>
      </c>
    </row>
    <row r="40" ht="25" customHeight="1" spans="1:5">
      <c r="A40" s="18" t="s">
        <v>30</v>
      </c>
      <c r="B40" s="5" t="str">
        <f>"周彬"</f>
        <v>周彬</v>
      </c>
      <c r="C40" s="6">
        <v>75.8</v>
      </c>
      <c r="D40" s="7">
        <v>2</v>
      </c>
      <c r="E40" s="5"/>
    </row>
    <row r="41" ht="25" customHeight="1" spans="1:5">
      <c r="A41" s="18" t="s">
        <v>30</v>
      </c>
      <c r="B41" s="5" t="str">
        <f>"蔡昉"</f>
        <v>蔡昉</v>
      </c>
      <c r="C41" s="6">
        <v>75.2</v>
      </c>
      <c r="D41" s="7">
        <v>3</v>
      </c>
      <c r="E41" s="5"/>
    </row>
    <row r="42" ht="25" customHeight="1" spans="1:5">
      <c r="A42" s="5" t="s">
        <v>31</v>
      </c>
      <c r="B42" s="5" t="str">
        <f>"郭玉光"</f>
        <v>郭玉光</v>
      </c>
      <c r="C42" s="6">
        <v>82</v>
      </c>
      <c r="D42" s="7">
        <v>1</v>
      </c>
      <c r="E42" s="5" t="s">
        <v>12</v>
      </c>
    </row>
    <row r="43" ht="25" customHeight="1" spans="1:5">
      <c r="A43" s="5" t="s">
        <v>31</v>
      </c>
      <c r="B43" s="5" t="str">
        <f>"李柏"</f>
        <v>李柏</v>
      </c>
      <c r="C43" s="6">
        <v>76.6</v>
      </c>
      <c r="D43" s="7">
        <v>2</v>
      </c>
      <c r="E43" s="5"/>
    </row>
    <row r="44" ht="25" customHeight="1" spans="1:5">
      <c r="A44" s="5" t="s">
        <v>31</v>
      </c>
      <c r="B44" s="5" t="str">
        <f>"阳柳"</f>
        <v>阳柳</v>
      </c>
      <c r="C44" s="6">
        <v>75</v>
      </c>
      <c r="D44" s="7">
        <v>3</v>
      </c>
      <c r="E44" s="5"/>
    </row>
  </sheetData>
  <mergeCells count="2">
    <mergeCell ref="A1:E1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(复试)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滴水穿石</cp:lastModifiedBy>
  <dcterms:created xsi:type="dcterms:W3CDTF">2022-11-23T08:16:00Z</dcterms:created>
  <dcterms:modified xsi:type="dcterms:W3CDTF">2022-11-29T06:58:05Z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5A1CD7F9935148DA9114E0605C29E2DB</vt:lpwstr>
  </property>
  <property fmtid="{D5CDD505-2E9C-101B-9397-08002B2CF9AE}" pid="3" name="KSOProductBuildVer">
    <vt:lpwstr>2052-11.1.0.12763</vt:lpwstr>
  </property>
</Properties>
</file>